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14355" windowHeight="544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3" i="1"/>
  <c r="N4"/>
  <c r="N5"/>
  <c r="N6"/>
  <c r="N7"/>
  <c r="N8"/>
  <c r="N2"/>
  <c r="M3"/>
  <c r="M4"/>
  <c r="M5"/>
  <c r="M6"/>
  <c r="M7"/>
  <c r="M8"/>
  <c r="M2"/>
  <c r="H3" l="1"/>
  <c r="H4"/>
  <c r="H5"/>
  <c r="H6"/>
  <c r="H7"/>
  <c r="H8"/>
  <c r="H2"/>
  <c r="E3"/>
  <c r="F3" s="1"/>
  <c r="E4"/>
  <c r="F4" s="1"/>
  <c r="E5"/>
  <c r="F5" s="1"/>
  <c r="E6"/>
  <c r="F6" s="1"/>
  <c r="E2"/>
  <c r="F2" s="1"/>
</calcChain>
</file>

<file path=xl/sharedStrings.xml><?xml version="1.0" encoding="utf-8"?>
<sst xmlns="http://schemas.openxmlformats.org/spreadsheetml/2006/main" count="14" uniqueCount="14">
  <si>
    <t>Current</t>
  </si>
  <si>
    <t>Voltage</t>
  </si>
  <si>
    <t>Voltage errors</t>
  </si>
  <si>
    <t>Current errors</t>
  </si>
  <si>
    <t>Ln(I)</t>
  </si>
  <si>
    <t>LN(I) error</t>
  </si>
  <si>
    <t>R</t>
  </si>
  <si>
    <t>1/R</t>
  </si>
  <si>
    <t>delta V</t>
  </si>
  <si>
    <t>delta V error</t>
  </si>
  <si>
    <t>V0</t>
  </si>
  <si>
    <t>V0 error</t>
  </si>
  <si>
    <t>delta V/V0</t>
  </si>
  <si>
    <t>delta V/V0 error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</si>
</sst>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6.234801186972002E-3"/>
                  <c:y val="0.2832318895515176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3460x - 0.03
R² = 0.92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x"/>
            <c:errBarType val="both"/>
            <c:errValType val="fixedVal"/>
            <c:val val="0"/>
          </c:errBars>
          <c:errBars>
            <c:errDir val="y"/>
            <c:errBarType val="both"/>
            <c:errValType val="cust"/>
            <c:plus>
              <c:numRef>
                <c:f>Sheet1!$N$2:$N$8</c:f>
                <c:numCache>
                  <c:formatCode>General</c:formatCode>
                  <c:ptCount val="7"/>
                  <c:pt idx="0">
                    <c:v>2.8409091642796758E-2</c:v>
                  </c:pt>
                  <c:pt idx="1">
                    <c:v>2.8409091943730799E-2</c:v>
                  </c:pt>
                  <c:pt idx="2">
                    <c:v>2.8409092559929051E-2</c:v>
                  </c:pt>
                  <c:pt idx="3">
                    <c:v>2.8409093156065022E-2</c:v>
                  </c:pt>
                  <c:pt idx="4">
                    <c:v>1.1365287081927621E-2</c:v>
                  </c:pt>
                  <c:pt idx="5">
                    <c:v>1.1366570808194932E-2</c:v>
                  </c:pt>
                  <c:pt idx="6">
                    <c:v>1.1371235273581052E-2</c:v>
                  </c:pt>
                </c:numCache>
              </c:numRef>
            </c:plus>
            <c:minus>
              <c:numRef>
                <c:f>Sheet1!$N$2:$N$8</c:f>
                <c:numCache>
                  <c:formatCode>General</c:formatCode>
                  <c:ptCount val="7"/>
                  <c:pt idx="0">
                    <c:v>2.8409091642796758E-2</c:v>
                  </c:pt>
                  <c:pt idx="1">
                    <c:v>2.8409091943730799E-2</c:v>
                  </c:pt>
                  <c:pt idx="2">
                    <c:v>2.8409092559929051E-2</c:v>
                  </c:pt>
                  <c:pt idx="3">
                    <c:v>2.8409093156065022E-2</c:v>
                  </c:pt>
                  <c:pt idx="4">
                    <c:v>1.1365287081927621E-2</c:v>
                  </c:pt>
                  <c:pt idx="5">
                    <c:v>1.1366570808194932E-2</c:v>
                  </c:pt>
                  <c:pt idx="6">
                    <c:v>1.1371235273581052E-2</c:v>
                  </c:pt>
                </c:numCache>
              </c:numRef>
            </c:minus>
          </c:errBars>
          <c:xVal>
            <c:numRef>
              <c:f>Sheet1!$H$2:$H$8</c:f>
              <c:numCache>
                <c:formatCode>General</c:formatCode>
                <c:ptCount val="7"/>
                <c:pt idx="0">
                  <c:v>1.0000000000000001E-5</c:v>
                </c:pt>
                <c:pt idx="1">
                  <c:v>1.2500000000000001E-5</c:v>
                </c:pt>
                <c:pt idx="2">
                  <c:v>1.6666666666666667E-5</c:v>
                </c:pt>
                <c:pt idx="3">
                  <c:v>2.0000000000000002E-5</c:v>
                </c:pt>
                <c:pt idx="4">
                  <c:v>3.3333333333333335E-5</c:v>
                </c:pt>
                <c:pt idx="5">
                  <c:v>5.0000000000000002E-5</c:v>
                </c:pt>
                <c:pt idx="6">
                  <c:v>1E-4</c:v>
                </c:pt>
              </c:numCache>
            </c:numRef>
          </c:xVal>
          <c:yVal>
            <c:numRef>
              <c:f>Sheet1!$M$2:$M$8</c:f>
              <c:numCache>
                <c:formatCode>General</c:formatCode>
                <c:ptCount val="7"/>
                <c:pt idx="0">
                  <c:v>4.5454545454545452E-3</c:v>
                </c:pt>
                <c:pt idx="1">
                  <c:v>5.3977272727272728E-3</c:v>
                </c:pt>
                <c:pt idx="2">
                  <c:v>6.8181818181818187E-3</c:v>
                </c:pt>
                <c:pt idx="3">
                  <c:v>7.9545454545454555E-3</c:v>
                </c:pt>
                <c:pt idx="4">
                  <c:v>0.13636363636363635</c:v>
                </c:pt>
                <c:pt idx="5">
                  <c:v>0.18181818181818182</c:v>
                </c:pt>
                <c:pt idx="6">
                  <c:v>0.29261363636363635</c:v>
                </c:pt>
              </c:numCache>
            </c:numRef>
          </c:yVal>
        </c:ser>
        <c:dLbls/>
        <c:axId val="82092032"/>
        <c:axId val="82093568"/>
      </c:scatterChart>
      <c:valAx>
        <c:axId val="82092032"/>
        <c:scaling>
          <c:orientation val="minMax"/>
          <c:max val="1.0000000000000002E-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1/R</a:t>
                </a:r>
              </a:p>
            </c:rich>
          </c:tx>
          <c:layout/>
        </c:title>
        <c:numFmt formatCode="0.00E+00" sourceLinked="0"/>
        <c:tickLblPos val="nextTo"/>
        <c:crossAx val="82093568"/>
        <c:crosses val="autoZero"/>
        <c:crossBetween val="midCat"/>
      </c:valAx>
      <c:valAx>
        <c:axId val="82093568"/>
        <c:scaling>
          <c:orientation val="minMax"/>
          <c:max val="0.32000000000000006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Delta</a:t>
                </a:r>
                <a:r>
                  <a:rPr lang="en-IE" baseline="0"/>
                  <a:t> V/V0</a:t>
                </a:r>
                <a:endParaRPr lang="en-IE"/>
              </a:p>
            </c:rich>
          </c:tx>
          <c:layout/>
        </c:title>
        <c:numFmt formatCode="General" sourceLinked="1"/>
        <c:tickLblPos val="nextTo"/>
        <c:crossAx val="82092032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wer"/>
          </c:trendline>
          <c:errBars>
            <c:errDir val="x"/>
            <c:errBarType val="both"/>
            <c:errValType val="cust"/>
            <c:plus>
              <c:numRef>
                <c:f>Sheet1!$C$2:$C$6</c:f>
                <c:numCache>
                  <c:formatCode>General</c:formatCode>
                  <c:ptCount val="5"/>
                  <c:pt idx="0">
                    <c:v>1E-3</c:v>
                  </c:pt>
                  <c:pt idx="1">
                    <c:v>1E-3</c:v>
                  </c:pt>
                  <c:pt idx="2">
                    <c:v>1E-3</c:v>
                  </c:pt>
                  <c:pt idx="3">
                    <c:v>1E-3</c:v>
                  </c:pt>
                  <c:pt idx="4">
                    <c:v>1E-3</c:v>
                  </c:pt>
                </c:numCache>
              </c:numRef>
            </c:plus>
            <c:minus>
              <c:numRef>
                <c:f>Sheet1!$C$2:$C$6</c:f>
                <c:numCache>
                  <c:formatCode>General</c:formatCode>
                  <c:ptCount val="5"/>
                  <c:pt idx="0">
                    <c:v>1E-3</c:v>
                  </c:pt>
                  <c:pt idx="1">
                    <c:v>1E-3</c:v>
                  </c:pt>
                  <c:pt idx="2">
                    <c:v>1E-3</c:v>
                  </c:pt>
                  <c:pt idx="3">
                    <c:v>1E-3</c:v>
                  </c:pt>
                  <c:pt idx="4">
                    <c:v>1E-3</c:v>
                  </c:pt>
                </c:numCache>
              </c:numRef>
            </c:minus>
          </c:errBars>
          <c:errBars>
            <c:errDir val="y"/>
            <c:errBarType val="both"/>
            <c:errValType val="cust"/>
            <c:plus>
              <c:numRef>
                <c:f>Sheet1!$D$2:$D$6</c:f>
                <c:numCache>
                  <c:formatCode>General</c:formatCode>
                  <c:ptCount val="5"/>
                  <c:pt idx="0">
                    <c:v>9.9999999999999995E-7</c:v>
                  </c:pt>
                  <c:pt idx="1">
                    <c:v>9.9999999999999995E-7</c:v>
                  </c:pt>
                  <c:pt idx="2">
                    <c:v>9.9999999999999995E-7</c:v>
                  </c:pt>
                  <c:pt idx="3">
                    <c:v>9.9999999999999995E-7</c:v>
                  </c:pt>
                  <c:pt idx="4">
                    <c:v>9.9999999999999995E-7</c:v>
                  </c:pt>
                </c:numCache>
              </c:numRef>
            </c:plus>
            <c:minus>
              <c:numRef>
                <c:f>Sheet1!$D$2:$D$6</c:f>
                <c:numCache>
                  <c:formatCode>General</c:formatCode>
                  <c:ptCount val="5"/>
                  <c:pt idx="0">
                    <c:v>9.9999999999999995E-7</c:v>
                  </c:pt>
                  <c:pt idx="1">
                    <c:v>9.9999999999999995E-7</c:v>
                  </c:pt>
                  <c:pt idx="2">
                    <c:v>9.9999999999999995E-7</c:v>
                  </c:pt>
                  <c:pt idx="3">
                    <c:v>9.9999999999999995E-7</c:v>
                  </c:pt>
                  <c:pt idx="4">
                    <c:v>9.9999999999999995E-7</c:v>
                  </c:pt>
                </c:numCache>
              </c:numRef>
            </c:minus>
          </c:errBars>
          <c:xVal>
            <c:numRef>
              <c:f>Sheet1!$B$2:$B$6</c:f>
              <c:numCache>
                <c:formatCode>General</c:formatCode>
                <c:ptCount val="5"/>
                <c:pt idx="0">
                  <c:v>0.88200000000000001</c:v>
                </c:pt>
                <c:pt idx="1">
                  <c:v>0.72099999999999997</c:v>
                </c:pt>
                <c:pt idx="2">
                  <c:v>0.61</c:v>
                </c:pt>
                <c:pt idx="3">
                  <c:v>0.504</c:v>
                </c:pt>
                <c:pt idx="4">
                  <c:v>0.48299999999999998</c:v>
                </c:pt>
              </c:numCache>
            </c:numRef>
          </c:xVal>
          <c:yVal>
            <c:numRef>
              <c:f>Sheet1!$A$2:$A$6</c:f>
              <c:numCache>
                <c:formatCode>General</c:formatCode>
                <c:ptCount val="5"/>
                <c:pt idx="0">
                  <c:v>6.4000000000000001E-2</c:v>
                </c:pt>
                <c:pt idx="1">
                  <c:v>6.7099999999999998E-3</c:v>
                </c:pt>
                <c:pt idx="2">
                  <c:v>8.0000000000000004E-4</c:v>
                </c:pt>
                <c:pt idx="3">
                  <c:v>8.2000000000000001E-5</c:v>
                </c:pt>
                <c:pt idx="4">
                  <c:v>5.0000000000000002E-5</c:v>
                </c:pt>
              </c:numCache>
            </c:numRef>
          </c:yVal>
        </c:ser>
        <c:dLbls/>
        <c:axId val="91121920"/>
        <c:axId val="91140096"/>
      </c:scatterChart>
      <c:valAx>
        <c:axId val="91121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V</a:t>
                </a:r>
              </a:p>
            </c:rich>
          </c:tx>
          <c:layout/>
        </c:title>
        <c:numFmt formatCode="General" sourceLinked="1"/>
        <c:tickLblPos val="nextTo"/>
        <c:crossAx val="91140096"/>
        <c:crosses val="autoZero"/>
        <c:crossBetween val="midCat"/>
      </c:valAx>
      <c:valAx>
        <c:axId val="91140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I</a:t>
                </a:r>
              </a:p>
            </c:rich>
          </c:tx>
          <c:layout/>
        </c:title>
        <c:numFmt formatCode="General" sourceLinked="1"/>
        <c:tickLblPos val="nextTo"/>
        <c:crossAx val="91121920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>
        <c:manualLayout>
          <c:layoutTarget val="inner"/>
          <c:xMode val="edge"/>
          <c:yMode val="edge"/>
          <c:x val="8.6043963254593209E-2"/>
          <c:y val="7.4548702245552628E-2"/>
          <c:w val="0.8329263460184706"/>
          <c:h val="0.8516701551546562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0534547302368731"/>
                  <c:y val="4.069570417621847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18.1x - 18.7
R² = 0.99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x"/>
            <c:errBarType val="both"/>
            <c:errValType val="cust"/>
            <c:plus>
              <c:numRef>
                <c:f>Sheet1!$C$2:$C$6</c:f>
                <c:numCache>
                  <c:formatCode>General</c:formatCode>
                  <c:ptCount val="5"/>
                  <c:pt idx="0">
                    <c:v>1E-3</c:v>
                  </c:pt>
                  <c:pt idx="1">
                    <c:v>1E-3</c:v>
                  </c:pt>
                  <c:pt idx="2">
                    <c:v>1E-3</c:v>
                  </c:pt>
                  <c:pt idx="3">
                    <c:v>1E-3</c:v>
                  </c:pt>
                  <c:pt idx="4">
                    <c:v>1E-3</c:v>
                  </c:pt>
                </c:numCache>
              </c:numRef>
            </c:plus>
            <c:minus>
              <c:numRef>
                <c:f>Sheet1!$C$2:$C$6</c:f>
                <c:numCache>
                  <c:formatCode>General</c:formatCode>
                  <c:ptCount val="5"/>
                  <c:pt idx="0">
                    <c:v>1E-3</c:v>
                  </c:pt>
                  <c:pt idx="1">
                    <c:v>1E-3</c:v>
                  </c:pt>
                  <c:pt idx="2">
                    <c:v>1E-3</c:v>
                  </c:pt>
                  <c:pt idx="3">
                    <c:v>1E-3</c:v>
                  </c:pt>
                  <c:pt idx="4">
                    <c:v>1E-3</c:v>
                  </c:pt>
                </c:numCache>
              </c:numRef>
            </c:minus>
          </c:errBars>
          <c:errBars>
            <c:errDir val="y"/>
            <c:errBarType val="both"/>
            <c:errValType val="cust"/>
            <c:plus>
              <c:numRef>
                <c:f>Sheet1!$F$2:$F$6</c:f>
                <c:numCache>
                  <c:formatCode>General</c:formatCode>
                  <c:ptCount val="5"/>
                  <c:pt idx="0">
                    <c:v>-4.2951128056601025E-5</c:v>
                  </c:pt>
                  <c:pt idx="1">
                    <c:v>-7.4577590581200392E-4</c:v>
                  </c:pt>
                  <c:pt idx="2">
                    <c:v>-8.9136235378704312E-3</c:v>
                  </c:pt>
                  <c:pt idx="3">
                    <c:v>-0.11474135744756123</c:v>
                  </c:pt>
                  <c:pt idx="4">
                    <c:v>-0.19806975105072253</c:v>
                  </c:pt>
                </c:numCache>
              </c:numRef>
            </c:plus>
            <c:minus>
              <c:numRef>
                <c:f>Sheet1!$F$2:$F$6</c:f>
                <c:numCache>
                  <c:formatCode>General</c:formatCode>
                  <c:ptCount val="5"/>
                  <c:pt idx="0">
                    <c:v>-4.2951128056601025E-5</c:v>
                  </c:pt>
                  <c:pt idx="1">
                    <c:v>-7.4577590581200392E-4</c:v>
                  </c:pt>
                  <c:pt idx="2">
                    <c:v>-8.9136235378704312E-3</c:v>
                  </c:pt>
                  <c:pt idx="3">
                    <c:v>-0.11474135744756123</c:v>
                  </c:pt>
                  <c:pt idx="4">
                    <c:v>-0.19806975105072253</c:v>
                  </c:pt>
                </c:numCache>
              </c:numRef>
            </c:minus>
          </c:errBars>
          <c:xVal>
            <c:numRef>
              <c:f>Sheet1!$B$2:$B$6</c:f>
              <c:numCache>
                <c:formatCode>General</c:formatCode>
                <c:ptCount val="5"/>
                <c:pt idx="0">
                  <c:v>0.88200000000000001</c:v>
                </c:pt>
                <c:pt idx="1">
                  <c:v>0.72099999999999997</c:v>
                </c:pt>
                <c:pt idx="2">
                  <c:v>0.61</c:v>
                </c:pt>
                <c:pt idx="3">
                  <c:v>0.504</c:v>
                </c:pt>
                <c:pt idx="4">
                  <c:v>0.48299999999999998</c:v>
                </c:pt>
              </c:numCache>
            </c:numRef>
          </c:xVal>
          <c:yVal>
            <c:numRef>
              <c:f>Sheet1!$E$2:$E$6</c:f>
              <c:numCache>
                <c:formatCode>General</c:formatCode>
                <c:ptCount val="5"/>
                <c:pt idx="0">
                  <c:v>-2.7488721956224653</c:v>
                </c:pt>
                <c:pt idx="1">
                  <c:v>-5.0041563279985466</c:v>
                </c:pt>
                <c:pt idx="2">
                  <c:v>-7.1308988302963465</c:v>
                </c:pt>
                <c:pt idx="3">
                  <c:v>-9.4087913107000212</c:v>
                </c:pt>
                <c:pt idx="4">
                  <c:v>-9.9034875525361272</c:v>
                </c:pt>
              </c:numCache>
            </c:numRef>
          </c:yVal>
        </c:ser>
        <c:dLbls/>
        <c:axId val="91178496"/>
        <c:axId val="91180032"/>
      </c:scatterChart>
      <c:valAx>
        <c:axId val="91178496"/>
        <c:scaling>
          <c:orientation val="minMax"/>
          <c:max val="0.9"/>
          <c:min val="0.4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Voltage</a:t>
                </a:r>
              </a:p>
            </c:rich>
          </c:tx>
          <c:layout/>
        </c:title>
        <c:numFmt formatCode="General" sourceLinked="1"/>
        <c:tickLblPos val="high"/>
        <c:crossAx val="91180032"/>
        <c:crosses val="autoZero"/>
        <c:crossBetween val="midCat"/>
      </c:valAx>
      <c:valAx>
        <c:axId val="91180032"/>
        <c:scaling>
          <c:orientation val="minMax"/>
          <c:max val="-1.5"/>
          <c:min val="-1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ln(I)</a:t>
                </a:r>
              </a:p>
            </c:rich>
          </c:tx>
          <c:layout/>
        </c:title>
        <c:numFmt formatCode="General" sourceLinked="1"/>
        <c:minorTickMark val="in"/>
        <c:tickLblPos val="low"/>
        <c:crossAx val="91178496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438151</xdr:colOff>
      <xdr:row>7</xdr:row>
      <xdr:rowOff>95250</xdr:rowOff>
    </xdr:from>
    <xdr:to>
      <xdr:col>14</xdr:col>
      <xdr:colOff>104775</xdr:colOff>
      <xdr:row>24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166688</xdr:colOff>
      <xdr:row>16</xdr:row>
      <xdr:rowOff>157162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2</xdr:row>
      <xdr:rowOff>47625</xdr:rowOff>
    </xdr:from>
    <xdr:to>
      <xdr:col>11</xdr:col>
      <xdr:colOff>552449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A2" sqref="A2:A6"/>
    </sheetView>
  </sheetViews>
  <sheetFormatPr defaultRowHeight="15"/>
  <cols>
    <col min="3" max="3" width="14.85546875" customWidth="1"/>
    <col min="4" max="4" width="13.42578125" customWidth="1"/>
    <col min="6" max="6" width="12.140625" customWidth="1"/>
    <col min="10" max="10" width="12.42578125" customWidth="1"/>
    <col min="13" max="13" width="11.140625" customWidth="1"/>
    <col min="14" max="14" width="17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6.4000000000000001E-2</v>
      </c>
      <c r="B2">
        <v>0.88200000000000001</v>
      </c>
      <c r="C2">
        <v>1E-3</v>
      </c>
      <c r="D2">
        <v>9.9999999999999995E-7</v>
      </c>
      <c r="E2">
        <f>LN(A2)</f>
        <v>-2.7488721956224653</v>
      </c>
      <c r="F2">
        <f>(D2/A2)*E2</f>
        <v>-4.2951128056601025E-5</v>
      </c>
      <c r="G2">
        <v>100000</v>
      </c>
      <c r="H2">
        <f>1/G2</f>
        <v>1.0000000000000001E-5</v>
      </c>
      <c r="I2">
        <v>3.2000000000000001E-2</v>
      </c>
      <c r="J2">
        <v>0.2</v>
      </c>
      <c r="K2">
        <v>7.04</v>
      </c>
      <c r="L2">
        <v>0.01</v>
      </c>
      <c r="M2">
        <f>I2/K2</f>
        <v>4.5454545454545452E-3</v>
      </c>
      <c r="N2">
        <f>M2*SQRT(((J2/I2)^2)+((L2/K2)^2))</f>
        <v>2.8409091642796758E-2</v>
      </c>
    </row>
    <row r="3" spans="1:14">
      <c r="A3">
        <v>6.7099999999999998E-3</v>
      </c>
      <c r="B3">
        <v>0.72099999999999997</v>
      </c>
      <c r="C3">
        <v>1E-3</v>
      </c>
      <c r="D3">
        <v>9.9999999999999995E-7</v>
      </c>
      <c r="E3">
        <f t="shared" ref="E3:E6" si="0">LN(A3)</f>
        <v>-5.0041563279985466</v>
      </c>
      <c r="F3">
        <f t="shared" ref="F3:F6" si="1">(D3/A3)*E3</f>
        <v>-7.4577590581200392E-4</v>
      </c>
      <c r="G3">
        <v>80000</v>
      </c>
      <c r="H3">
        <f t="shared" ref="H3:H8" si="2">1/G3</f>
        <v>1.2500000000000001E-5</v>
      </c>
      <c r="I3">
        <v>3.7999999999999999E-2</v>
      </c>
      <c r="J3">
        <v>0.2</v>
      </c>
      <c r="K3">
        <v>7.04</v>
      </c>
      <c r="L3">
        <v>0.01</v>
      </c>
      <c r="M3">
        <f t="shared" ref="M3:M8" si="3">I3/K3</f>
        <v>5.3977272727272728E-3</v>
      </c>
      <c r="N3">
        <f t="shared" ref="N3:N8" si="4">M3*SQRT(((J3/I3)^2)+((L3/K3)^2))</f>
        <v>2.8409091943730799E-2</v>
      </c>
    </row>
    <row r="4" spans="1:14">
      <c r="A4">
        <v>8.0000000000000004E-4</v>
      </c>
      <c r="B4">
        <v>0.61</v>
      </c>
      <c r="C4">
        <v>1E-3</v>
      </c>
      <c r="D4">
        <v>9.9999999999999995E-7</v>
      </c>
      <c r="E4">
        <f t="shared" si="0"/>
        <v>-7.1308988302963465</v>
      </c>
      <c r="F4">
        <f t="shared" si="1"/>
        <v>-8.9136235378704312E-3</v>
      </c>
      <c r="G4">
        <v>60000</v>
      </c>
      <c r="H4">
        <f t="shared" si="2"/>
        <v>1.6666666666666667E-5</v>
      </c>
      <c r="I4">
        <v>4.8000000000000001E-2</v>
      </c>
      <c r="J4">
        <v>0.2</v>
      </c>
      <c r="K4">
        <v>7.04</v>
      </c>
      <c r="L4">
        <v>0.01</v>
      </c>
      <c r="M4">
        <f t="shared" si="3"/>
        <v>6.8181818181818187E-3</v>
      </c>
      <c r="N4">
        <f t="shared" si="4"/>
        <v>2.8409092559929051E-2</v>
      </c>
    </row>
    <row r="5" spans="1:14">
      <c r="A5">
        <v>8.2000000000000001E-5</v>
      </c>
      <c r="B5">
        <v>0.504</v>
      </c>
      <c r="C5">
        <v>1E-3</v>
      </c>
      <c r="D5">
        <v>9.9999999999999995E-7</v>
      </c>
      <c r="E5">
        <f t="shared" si="0"/>
        <v>-9.4087913107000212</v>
      </c>
      <c r="F5">
        <f t="shared" si="1"/>
        <v>-0.11474135744756123</v>
      </c>
      <c r="G5">
        <v>50000</v>
      </c>
      <c r="H5">
        <f t="shared" si="2"/>
        <v>2.0000000000000002E-5</v>
      </c>
      <c r="I5">
        <v>5.6000000000000001E-2</v>
      </c>
      <c r="J5">
        <v>0.2</v>
      </c>
      <c r="K5">
        <v>7.04</v>
      </c>
      <c r="L5">
        <v>0.01</v>
      </c>
      <c r="M5">
        <f t="shared" si="3"/>
        <v>7.9545454545454555E-3</v>
      </c>
      <c r="N5">
        <f t="shared" si="4"/>
        <v>2.8409093156065022E-2</v>
      </c>
    </row>
    <row r="6" spans="1:14">
      <c r="A6">
        <v>5.0000000000000002E-5</v>
      </c>
      <c r="B6">
        <v>0.48299999999999998</v>
      </c>
      <c r="C6">
        <v>1E-3</v>
      </c>
      <c r="D6">
        <v>9.9999999999999995E-7</v>
      </c>
      <c r="E6">
        <f t="shared" si="0"/>
        <v>-9.9034875525361272</v>
      </c>
      <c r="F6">
        <f t="shared" si="1"/>
        <v>-0.19806975105072253</v>
      </c>
      <c r="G6">
        <v>30000</v>
      </c>
      <c r="H6">
        <f t="shared" si="2"/>
        <v>3.3333333333333335E-5</v>
      </c>
      <c r="I6">
        <v>0.96</v>
      </c>
      <c r="J6">
        <v>0.08</v>
      </c>
      <c r="K6">
        <v>7.04</v>
      </c>
      <c r="L6">
        <v>0.01</v>
      </c>
      <c r="M6">
        <f t="shared" si="3"/>
        <v>0.13636363636363635</v>
      </c>
      <c r="N6">
        <f t="shared" si="4"/>
        <v>1.1365287081927621E-2</v>
      </c>
    </row>
    <row r="7" spans="1:14">
      <c r="G7">
        <v>20000</v>
      </c>
      <c r="H7">
        <f t="shared" si="2"/>
        <v>5.0000000000000002E-5</v>
      </c>
      <c r="I7">
        <v>1.28</v>
      </c>
      <c r="J7">
        <v>0.08</v>
      </c>
      <c r="K7">
        <v>7.04</v>
      </c>
      <c r="L7">
        <v>0.01</v>
      </c>
      <c r="M7">
        <f t="shared" si="3"/>
        <v>0.18181818181818182</v>
      </c>
      <c r="N7">
        <f t="shared" si="4"/>
        <v>1.1366570808194932E-2</v>
      </c>
    </row>
    <row r="8" spans="1:14">
      <c r="G8">
        <v>10000</v>
      </c>
      <c r="H8">
        <f t="shared" si="2"/>
        <v>1E-4</v>
      </c>
      <c r="I8">
        <v>2.06</v>
      </c>
      <c r="J8">
        <v>0.08</v>
      </c>
      <c r="K8">
        <v>7.04</v>
      </c>
      <c r="L8">
        <v>0.01</v>
      </c>
      <c r="M8">
        <f t="shared" si="3"/>
        <v>0.29261363636363635</v>
      </c>
      <c r="N8">
        <f t="shared" si="4"/>
        <v>1.1371235273581052E-2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17" sqref="K17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2" sqref="C2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tombrose</dc:creator>
  <cp:lastModifiedBy>Gordon Allen</cp:lastModifiedBy>
  <dcterms:created xsi:type="dcterms:W3CDTF">2011-10-23T10:39:28Z</dcterms:created>
  <dcterms:modified xsi:type="dcterms:W3CDTF">2011-10-24T05:32:14Z</dcterms:modified>
</cp:coreProperties>
</file>